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総会関係\2021年総会資料\会計色々\"/>
    </mc:Choice>
  </mc:AlternateContent>
  <xr:revisionPtr revIDLastSave="0" documentId="13_ncr:1_{F56FEE9F-4648-4ABA-9C07-6119395637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R2年活動計算書   " sheetId="13" r:id="rId1"/>
  </sheets>
  <definedNames>
    <definedName name="_xlnm.Print_Area" localSheetId="0">' R2年活動計算書   '!$A$1:$K$108</definedName>
  </definedNames>
  <calcPr calcId="181029"/>
</workbook>
</file>

<file path=xl/calcChain.xml><?xml version="1.0" encoding="utf-8"?>
<calcChain xmlns="http://schemas.openxmlformats.org/spreadsheetml/2006/main">
  <c r="H102" i="13" l="1"/>
  <c r="H99" i="13"/>
  <c r="F93" i="13"/>
  <c r="F66" i="13"/>
  <c r="F55" i="13"/>
  <c r="F43" i="13"/>
  <c r="H30" i="13"/>
  <c r="G56" i="13" l="1"/>
  <c r="G94" i="13"/>
  <c r="H95" i="13"/>
  <c r="H96" i="13" s="1"/>
  <c r="H103" i="13" s="1"/>
  <c r="H105" i="13" s="1"/>
  <c r="H107" i="13" s="1"/>
</calcChain>
</file>

<file path=xl/sharedStrings.xml><?xml version="1.0" encoding="utf-8"?>
<sst xmlns="http://schemas.openxmlformats.org/spreadsheetml/2006/main" count="109" uniqueCount="105">
  <si>
    <t>科目</t>
    <rPh sb="0" eb="2">
      <t>カモク</t>
    </rPh>
    <phoneticPr fontId="2"/>
  </si>
  <si>
    <t>１　事業費</t>
    <rPh sb="2" eb="5">
      <t>ジギョウヒ</t>
    </rPh>
    <phoneticPr fontId="2"/>
  </si>
  <si>
    <t>２　管理費</t>
    <rPh sb="2" eb="5">
      <t>カンリヒ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</si>
  <si>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</si>
  <si>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</si>
  <si>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2"/>
  </si>
  <si>
    <t>Ⅰ　経常収益</t>
    <rPh sb="2" eb="4">
      <t>ケイジョウ</t>
    </rPh>
    <rPh sb="4" eb="6">
      <t>シュウエキ</t>
    </rPh>
    <phoneticPr fontId="2"/>
  </si>
  <si>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</si>
  <si>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</si>
  <si>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</si>
  <si>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</si>
  <si>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</si>
  <si>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</si>
  <si>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</si>
  <si>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</si>
  <si>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</si>
  <si>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3">
      <t>ジンケンヒ</t>
    </rPh>
    <rPh sb="3" eb="4">
      <t>ケイ</t>
    </rPh>
    <phoneticPr fontId="2"/>
  </si>
  <si>
    <t>(2)その他経費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</si>
  <si>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</si>
  <si>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</si>
  <si>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</si>
  <si>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</si>
  <si>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</si>
  <si>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</si>
  <si>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</si>
  <si>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</si>
  <si>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</si>
  <si>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</si>
  <si>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</si>
  <si>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</si>
  <si>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</si>
  <si>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</si>
  <si>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役員報酬</t>
    <rPh sb="0" eb="2">
      <t>ヤクイン</t>
    </rPh>
    <rPh sb="2" eb="4">
      <t>ホウシュウ</t>
    </rPh>
    <phoneticPr fontId="2"/>
  </si>
  <si>
    <t>　　</t>
    <phoneticPr fontId="2"/>
  </si>
  <si>
    <t>　</t>
    <phoneticPr fontId="2"/>
  </si>
  <si>
    <t>.</t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</si>
  <si>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</si>
  <si>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</si>
  <si>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(1)人件費</t>
    <rPh sb="3" eb="5">
      <t>ジンケン</t>
    </rPh>
    <rPh sb="5" eb="6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</si>
  <si>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</si>
  <si>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</si>
  <si>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</si>
  <si>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2"/>
  </si>
  <si>
    <t>書式第１３号（法第２８条関係）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</si>
  <si>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2"/>
  </si>
  <si>
    <t>２　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</si>
  <si>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</si>
  <si>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雑収入</t>
    <rPh sb="0" eb="3">
      <t>ザツシュウニュウ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</si>
  <si>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</si>
  <si>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リース料</t>
    <rPh sb="3" eb="4">
      <t>リョウ</t>
    </rPh>
    <phoneticPr fontId="2"/>
  </si>
  <si>
    <t>修繕費</t>
    <rPh sb="0" eb="3">
      <t>シュウゼンヒ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</si>
  <si>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</si>
  <si>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</si>
  <si>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自立援助サービス事業</t>
    <rPh sb="0" eb="4">
      <t>ジリツエンジョ</t>
    </rPh>
    <rPh sb="8" eb="10">
      <t>ジギョウ</t>
    </rPh>
    <phoneticPr fontId="2"/>
  </si>
  <si>
    <t>いきいき支援事業</t>
    <rPh sb="4" eb="6">
      <t>シエン</t>
    </rPh>
    <rPh sb="6" eb="8">
      <t>ジギョウ</t>
    </rPh>
    <phoneticPr fontId="2"/>
  </si>
  <si>
    <t>新聞図書費</t>
    <rPh sb="0" eb="2">
      <t>シンブン</t>
    </rPh>
    <rPh sb="2" eb="5">
      <t>トショヒ</t>
    </rPh>
    <phoneticPr fontId="2"/>
  </si>
  <si>
    <t>訪問介護保険収入</t>
    <rPh sb="0" eb="2">
      <t>ホウモン</t>
    </rPh>
    <rPh sb="2" eb="4">
      <t>カイゴ</t>
    </rPh>
    <rPh sb="4" eb="6">
      <t>ホケン</t>
    </rPh>
    <rPh sb="6" eb="8">
      <t>シュウニュウ</t>
    </rPh>
    <phoneticPr fontId="2"/>
  </si>
  <si>
    <t>自助共済その他収入</t>
    <rPh sb="0" eb="2">
      <t>ジジョ</t>
    </rPh>
    <rPh sb="2" eb="4">
      <t>キョウサイ</t>
    </rPh>
    <rPh sb="6" eb="7">
      <t>タ</t>
    </rPh>
    <rPh sb="7" eb="9">
      <t>シュウニュウ</t>
    </rPh>
    <phoneticPr fontId="2"/>
  </si>
  <si>
    <t>行政受託収入</t>
    <rPh sb="0" eb="2">
      <t>ギョウセイ</t>
    </rPh>
    <rPh sb="2" eb="4">
      <t>ジュタク</t>
    </rPh>
    <rPh sb="4" eb="6">
      <t>シュウニュウ</t>
    </rPh>
    <phoneticPr fontId="2"/>
  </si>
  <si>
    <t>キャンセル料金</t>
    <rPh sb="5" eb="7">
      <t>リョウキン</t>
    </rPh>
    <phoneticPr fontId="2"/>
  </si>
  <si>
    <t>訪問ケア対価</t>
    <rPh sb="0" eb="2">
      <t>ホウモン</t>
    </rPh>
    <rPh sb="4" eb="6">
      <t>タイカ</t>
    </rPh>
    <phoneticPr fontId="2"/>
  </si>
  <si>
    <t>通所ケア対価</t>
    <rPh sb="0" eb="2">
      <t>ツウショ</t>
    </rPh>
    <rPh sb="4" eb="6">
      <t>タイカ</t>
    </rPh>
    <phoneticPr fontId="2"/>
  </si>
  <si>
    <t>自立ケア対価</t>
    <rPh sb="0" eb="2">
      <t>ジリツ</t>
    </rPh>
    <rPh sb="4" eb="6">
      <t>タイカ</t>
    </rPh>
    <phoneticPr fontId="2"/>
  </si>
  <si>
    <t>生き生きケア対価</t>
    <rPh sb="0" eb="1">
      <t>イ</t>
    </rPh>
    <rPh sb="2" eb="3">
      <t>イ</t>
    </rPh>
    <rPh sb="6" eb="8">
      <t>タイカ</t>
    </rPh>
    <phoneticPr fontId="2"/>
  </si>
  <si>
    <t>常勤給与</t>
    <rPh sb="0" eb="2">
      <t>ジョウキン</t>
    </rPh>
    <rPh sb="2" eb="4">
      <t>キュウヨ</t>
    </rPh>
    <phoneticPr fontId="2"/>
  </si>
  <si>
    <t>運転委託費</t>
    <rPh sb="0" eb="2">
      <t>ウンテン</t>
    </rPh>
    <rPh sb="2" eb="4">
      <t>イタク</t>
    </rPh>
    <rPh sb="4" eb="5">
      <t>ヒ</t>
    </rPh>
    <phoneticPr fontId="2"/>
  </si>
  <si>
    <t>デイ車両関連費</t>
    <rPh sb="2" eb="4">
      <t>シャリョウ</t>
    </rPh>
    <rPh sb="4" eb="6">
      <t>カンレン</t>
    </rPh>
    <rPh sb="6" eb="7">
      <t>ヒ</t>
    </rPh>
    <phoneticPr fontId="2"/>
  </si>
  <si>
    <t>デイ水道光熱費</t>
    <rPh sb="2" eb="4">
      <t>スイドウ</t>
    </rPh>
    <rPh sb="4" eb="7">
      <t>コウネツヒ</t>
    </rPh>
    <phoneticPr fontId="2"/>
  </si>
  <si>
    <t>デイ係り手当</t>
    <rPh sb="2" eb="3">
      <t>カカ</t>
    </rPh>
    <rPh sb="4" eb="6">
      <t>テアテ</t>
    </rPh>
    <phoneticPr fontId="2"/>
  </si>
  <si>
    <t>処遇改善手当</t>
    <rPh sb="0" eb="2">
      <t>ショグウ</t>
    </rPh>
    <rPh sb="2" eb="4">
      <t>カイゼン</t>
    </rPh>
    <rPh sb="4" eb="6">
      <t>テアテ</t>
    </rPh>
    <phoneticPr fontId="2"/>
  </si>
  <si>
    <t>ACサポート費</t>
    <rPh sb="6" eb="7">
      <t>ヒ</t>
    </rPh>
    <phoneticPr fontId="2"/>
  </si>
  <si>
    <t>通信費</t>
    <rPh sb="0" eb="3">
      <t>ツウシンヒ</t>
    </rPh>
    <phoneticPr fontId="2"/>
  </si>
  <si>
    <t>交際費</t>
    <rPh sb="0" eb="2">
      <t>コウサイ</t>
    </rPh>
    <rPh sb="2" eb="3">
      <t>ヒ</t>
    </rPh>
    <phoneticPr fontId="2"/>
  </si>
  <si>
    <t>諸会費</t>
    <rPh sb="0" eb="3">
      <t>ショカイヒ</t>
    </rPh>
    <phoneticPr fontId="2"/>
  </si>
  <si>
    <t>広告宣伝費</t>
    <rPh sb="0" eb="2">
      <t>コウコク</t>
    </rPh>
    <rPh sb="2" eb="5">
      <t>センデンヒ</t>
    </rPh>
    <phoneticPr fontId="2"/>
  </si>
  <si>
    <t>地代家賃</t>
    <rPh sb="0" eb="2">
      <t>ジダイ</t>
    </rPh>
    <rPh sb="2" eb="4">
      <t>ヤチン</t>
    </rPh>
    <phoneticPr fontId="2"/>
  </si>
  <si>
    <t>保険料</t>
    <rPh sb="0" eb="3">
      <t>ホケンリョウ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</si>
  <si>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</si>
  <si>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支払手数料</t>
    <rPh sb="0" eb="2">
      <t>シハライ</t>
    </rPh>
    <rPh sb="2" eb="5">
      <t>テスウリョウ</t>
    </rPh>
    <phoneticPr fontId="2"/>
  </si>
  <si>
    <t>研修会議費</t>
    <rPh sb="0" eb="2">
      <t>ケンシュウ</t>
    </rPh>
    <rPh sb="2" eb="5">
      <t>カイギヒ</t>
    </rPh>
    <phoneticPr fontId="2"/>
  </si>
  <si>
    <t>ACT提携事業費（6％）</t>
    <rPh sb="3" eb="5">
      <t>テイケイ</t>
    </rPh>
    <rPh sb="5" eb="8">
      <t>ジギョウヒ</t>
    </rPh>
    <phoneticPr fontId="2"/>
  </si>
  <si>
    <t>デイ食材費</t>
    <rPh sb="2" eb="4">
      <t>ショクザイ</t>
    </rPh>
    <rPh sb="4" eb="5">
      <t>ヒ</t>
    </rPh>
    <phoneticPr fontId="2"/>
  </si>
  <si>
    <t>デイ消耗品費</t>
    <rPh sb="2" eb="4">
      <t>ショウモウ</t>
    </rPh>
    <rPh sb="4" eb="5">
      <t>ヒン</t>
    </rPh>
    <rPh sb="5" eb="6">
      <t>ヒ</t>
    </rPh>
    <phoneticPr fontId="2"/>
  </si>
  <si>
    <t>非常勤事務</t>
    <rPh sb="0" eb="3">
      <t>ヒジョウキン</t>
    </rPh>
    <rPh sb="3" eb="5">
      <t>ジム</t>
    </rPh>
    <phoneticPr fontId="2"/>
  </si>
  <si>
    <t>諸手当（理事・定例会）</t>
    <rPh sb="0" eb="3">
      <t>ショテアテ</t>
    </rPh>
    <rPh sb="4" eb="6">
      <t>リジ</t>
    </rPh>
    <rPh sb="7" eb="10">
      <t>テイレイカイ</t>
    </rPh>
    <phoneticPr fontId="2"/>
  </si>
  <si>
    <t>雑損失</t>
    <rPh sb="0" eb="3">
      <t>ザッソンシツ</t>
    </rPh>
    <phoneticPr fontId="2"/>
  </si>
  <si>
    <t>諸謝金</t>
    <rPh sb="0" eb="3">
      <t>ショシャキン</t>
    </rPh>
    <phoneticPr fontId="2"/>
  </si>
  <si>
    <t>処遇改善加算収入</t>
    <rPh sb="4" eb="6">
      <t>カサン</t>
    </rPh>
    <rPh sb="6" eb="8">
      <t>シュウニュウ</t>
    </rPh>
    <phoneticPr fontId="2"/>
  </si>
  <si>
    <t>障害福祉収入</t>
    <rPh sb="0" eb="2">
      <t>ショウガイ</t>
    </rPh>
    <rPh sb="2" eb="4">
      <t>フクシ</t>
    </rPh>
    <rPh sb="4" eb="6">
      <t>シュウニュウ</t>
    </rPh>
    <phoneticPr fontId="2"/>
  </si>
  <si>
    <t>障害福祉対価</t>
    <rPh sb="0" eb="4">
      <t>ショウガイフクシ</t>
    </rPh>
    <rPh sb="4" eb="6">
      <t>タイカ</t>
    </rPh>
    <phoneticPr fontId="2"/>
  </si>
  <si>
    <t>技術研修費</t>
    <rPh sb="0" eb="2">
      <t>ギジュツ</t>
    </rPh>
    <rPh sb="2" eb="4">
      <t>ケンシュウ</t>
    </rPh>
    <rPh sb="4" eb="5">
      <t>ヒ</t>
    </rPh>
    <phoneticPr fontId="2"/>
  </si>
  <si>
    <t>デイ設備</t>
    <rPh sb="2" eb="4">
      <t>セツビ</t>
    </rPh>
    <phoneticPr fontId="2"/>
  </si>
  <si>
    <t>特定非営利活動法人ｱﾋﾞﾘﾃｨｸﾗﾌﾞたすけあい東村山たすけあいワーカーズ ぽけっと富士見</t>
    <rPh sb="24" eb="27">
      <t>ヒガシムラヤマ</t>
    </rPh>
    <rPh sb="42" eb="45">
      <t>フジミ</t>
    </rPh>
    <phoneticPr fontId="2"/>
  </si>
  <si>
    <t>雑給（見習い・振替・移動など）</t>
    <rPh sb="0" eb="2">
      <t>ザッキュウ</t>
    </rPh>
    <rPh sb="3" eb="5">
      <t>ミナラ</t>
    </rPh>
    <rPh sb="7" eb="9">
      <t>フリカエ</t>
    </rPh>
    <rPh sb="10" eb="12">
      <t>イドウ</t>
    </rPh>
    <phoneticPr fontId="2"/>
  </si>
  <si>
    <t>通所介護収入(食事代・ｱｸﾃｲﾋﾞﾃｲ費込）</t>
    <rPh sb="0" eb="2">
      <t>ツウショ</t>
    </rPh>
    <rPh sb="2" eb="4">
      <t>カイゴ</t>
    </rPh>
    <rPh sb="4" eb="6">
      <t>シュウニュウ</t>
    </rPh>
    <rPh sb="7" eb="10">
      <t>ショクジダイ</t>
    </rPh>
    <rPh sb="19" eb="20">
      <t>ヒ</t>
    </rPh>
    <rPh sb="20" eb="21">
      <t>コミ</t>
    </rPh>
    <phoneticPr fontId="2"/>
  </si>
  <si>
    <t>役員賞与</t>
    <rPh sb="0" eb="2">
      <t>ヤクイン</t>
    </rPh>
    <rPh sb="2" eb="4">
      <t>ショウヨ</t>
    </rPh>
    <phoneticPr fontId="2"/>
  </si>
  <si>
    <t>行政受託対価</t>
    <rPh sb="0" eb="2">
      <t>ギョウセイ</t>
    </rPh>
    <rPh sb="2" eb="4">
      <t>ジュタク</t>
    </rPh>
    <rPh sb="4" eb="6">
      <t>タイカ</t>
    </rPh>
    <phoneticPr fontId="2"/>
  </si>
  <si>
    <t>外注費</t>
    <rPh sb="0" eb="3">
      <t>ガイチュウヒ</t>
    </rPh>
    <phoneticPr fontId="2"/>
  </si>
  <si>
    <t>固定資産除却損</t>
    <rPh sb="0" eb="2">
      <t>コテイ</t>
    </rPh>
    <rPh sb="2" eb="4">
      <t>シサン</t>
    </rPh>
    <rPh sb="4" eb="7">
      <t>ジョキャクソン</t>
    </rPh>
    <phoneticPr fontId="2"/>
  </si>
  <si>
    <t>支払報酬</t>
    <rPh sb="0" eb="2">
      <t>シハライ</t>
    </rPh>
    <rPh sb="2" eb="4">
      <t>ホウシュウ</t>
    </rPh>
    <phoneticPr fontId="2"/>
  </si>
  <si>
    <t>雑損失</t>
    <phoneticPr fontId="2"/>
  </si>
  <si>
    <t>令和　2年度　　活動計算書</t>
    <rPh sb="0" eb="2">
      <t>レイワ</t>
    </rPh>
    <rPh sb="4" eb="6">
      <t>ネンド</t>
    </rPh>
    <rPh sb="6" eb="8">
      <t>ヘイネンド</t>
    </rPh>
    <rPh sb="8" eb="10">
      <t>カツドウ</t>
    </rPh>
    <rPh sb="10" eb="13">
      <t>ケイサンショ</t>
    </rPh>
    <phoneticPr fontId="2"/>
  </si>
  <si>
    <t>令和　2年　４月　１日から令和　3年　３月３１日まで</t>
    <rPh sb="0" eb="2">
      <t>レイワ</t>
    </rPh>
    <rPh sb="4" eb="5">
      <t>ネン</t>
    </rPh>
    <rPh sb="7" eb="8">
      <t>ガツ</t>
    </rPh>
    <rPh sb="10" eb="11">
      <t>ニチ</t>
    </rPh>
    <rPh sb="13" eb="15">
      <t>レイワ</t>
    </rPh>
    <rPh sb="17" eb="18">
      <t>ネン</t>
    </rPh>
    <rPh sb="20" eb="21">
      <t>ガツ</t>
    </rPh>
    <rPh sb="23" eb="24">
      <t>ニチ</t>
    </rPh>
    <phoneticPr fontId="2"/>
  </si>
  <si>
    <t>賞与</t>
    <rPh sb="0" eb="2">
      <t>ショウヨ</t>
    </rPh>
    <phoneticPr fontId="2"/>
  </si>
  <si>
    <t>衛生費</t>
    <rPh sb="0" eb="3">
      <t>エイセイヒ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</si>
</sst>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4" fillId="2" borderId="0" xfId="1" applyFont="1" applyFill="1">
      <alignment vertical="center"/>
    </xf>
    <xf numFmtId="0" fontId="4" fillId="2" borderId="1" xfId="0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2" borderId="0" xfId="0" applyNumberFormat="1" applyFont="1" applyFill="1" applyAlignment="1">
      <alignment vertical="center"/>
    </xf>
    <xf numFmtId="0" fontId="4" fillId="2" borderId="4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38" fontId="4" fillId="2" borderId="0" xfId="1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38" fontId="8" fillId="2" borderId="1" xfId="1" applyFont="1" applyFill="1" applyBorder="1" applyAlignment="1">
      <alignment vertical="center"/>
    </xf>
    <xf numFmtId="38" fontId="8" fillId="2" borderId="3" xfId="1" applyFont="1" applyFill="1" applyBorder="1" applyAlignment="1">
      <alignment vertical="center"/>
    </xf>
    <xf numFmtId="38" fontId="8" fillId="2" borderId="2" xfId="1" applyFont="1" applyFill="1" applyBorder="1" applyAlignment="1">
      <alignment vertical="center"/>
    </xf>
    <xf numFmtId="38" fontId="8" fillId="2" borderId="3" xfId="1" applyFont="1" applyFill="1" applyBorder="1" applyAlignment="1">
      <alignment horizontal="right" vertical="center"/>
    </xf>
    <xf numFmtId="38" fontId="8" fillId="2" borderId="0" xfId="1" applyFont="1" applyFill="1" applyAlignment="1">
      <alignment vertical="center"/>
    </xf>
    <xf numFmtId="38" fontId="8" fillId="2" borderId="5" xfId="1" applyFont="1" applyFill="1" applyBorder="1" applyAlignment="1">
      <alignment horizontal="right" vertical="center"/>
    </xf>
    <xf numFmtId="38" fontId="8" fillId="2" borderId="1" xfId="1" applyFont="1" applyFill="1" applyBorder="1" applyAlignment="1">
      <alignment horizontal="right" vertical="center"/>
    </xf>
    <xf numFmtId="38" fontId="8" fillId="2" borderId="15" xfId="1" applyFont="1" applyFill="1" applyBorder="1" applyAlignment="1">
      <alignment vertical="center"/>
    </xf>
    <xf numFmtId="38" fontId="8" fillId="2" borderId="5" xfId="1" applyFont="1" applyFill="1" applyBorder="1" applyAlignment="1">
      <alignment vertical="center"/>
    </xf>
    <xf numFmtId="38" fontId="8" fillId="2" borderId="4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8" fillId="2" borderId="11" xfId="1" applyFont="1" applyFill="1" applyBorder="1" applyAlignment="1">
      <alignment horizontal="right" vertical="center"/>
    </xf>
    <xf numFmtId="38" fontId="8" fillId="2" borderId="12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vertical="center"/>
    </xf>
    <xf numFmtId="38" fontId="8" fillId="2" borderId="2" xfId="1" applyFont="1" applyFill="1" applyBorder="1" applyAlignment="1">
      <alignment horizontal="right" vertical="center"/>
    </xf>
    <xf numFmtId="38" fontId="8" fillId="2" borderId="12" xfId="1" applyFont="1" applyFill="1" applyBorder="1" applyAlignment="1">
      <alignment vertical="center"/>
    </xf>
    <xf numFmtId="38" fontId="8" fillId="2" borderId="16" xfId="1" applyFont="1" applyFill="1" applyBorder="1" applyAlignment="1">
      <alignment horizontal="right" vertical="center"/>
    </xf>
    <xf numFmtId="38" fontId="8" fillId="2" borderId="6" xfId="1" applyFont="1" applyFill="1" applyBorder="1" applyAlignment="1">
      <alignment vertical="center"/>
    </xf>
    <xf numFmtId="38" fontId="8" fillId="2" borderId="10" xfId="1" applyFont="1" applyFill="1" applyBorder="1" applyAlignment="1">
      <alignment horizontal="right" vertical="center"/>
    </xf>
    <xf numFmtId="38" fontId="8" fillId="2" borderId="6" xfId="1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8" xfId="0" applyFont="1" applyFill="1" applyBorder="1">
      <alignment vertical="center"/>
    </xf>
    <xf numFmtId="0" fontId="6" fillId="2" borderId="0" xfId="0" applyFont="1" applyFill="1" applyAlignment="1">
      <alignment horizontal="right" vertical="center"/>
    </xf>
    <xf numFmtId="38" fontId="8" fillId="2" borderId="17" xfId="1" applyFont="1" applyFill="1" applyBorder="1" applyAlignment="1">
      <alignment vertical="center"/>
    </xf>
    <xf numFmtId="38" fontId="8" fillId="2" borderId="17" xfId="1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4" fillId="2" borderId="0" xfId="0" quotePrefix="1" applyFont="1" applyFill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3" fillId="2" borderId="0" xfId="0" applyFont="1" applyFill="1">
      <alignment vertical="center"/>
    </xf>
    <xf numFmtId="0" fontId="4" fillId="2" borderId="13" xfId="0" applyFont="1" applyFill="1" applyBorder="1" applyAlignment="1">
      <alignment horizontal="distributed" vertical="center" justifyLastLine="1"/>
    </xf>
    <xf numFmtId="0" fontId="4" fillId="2" borderId="8" xfId="0" applyFont="1" applyFill="1" applyBorder="1">
      <alignment vertical="center"/>
    </xf>
    <xf numFmtId="0" fontId="4" fillId="2" borderId="11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155188</xdr:colOff>
      <xdr:row>106</xdr:row>
      <xdr:rowOff>50800</xdr:rowOff>
    </xdr:from>
    <xdr:to>
      <xdr:col>5</xdr:col>
      <xdr:colOff>914400</xdr:colOff>
      <xdr:row>107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55638" y="21491575"/>
          <a:ext cx="759212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127000</xdr:colOff>
      <xdr:row>108</xdr:row>
      <xdr:rowOff>0</xdr:rowOff>
    </xdr:from>
    <xdr:to>
      <xdr:col>5</xdr:col>
      <xdr:colOff>1054100</xdr:colOff>
      <xdr:row>109</xdr:row>
      <xdr:rowOff>88900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7B09E52E-F542-4735-8B49-0AE243E4B215}"/>
            </a:ext>
          </a:extLst>
        </xdr:cNvPr>
        <xdr:cNvSpPr>
          <a:spLocks noChangeArrowheads="1"/>
        </xdr:cNvSpPr>
      </xdr:nvSpPr>
      <xdr:spPr bwMode="auto">
        <a:xfrm>
          <a:off x="5207000" y="22034500"/>
          <a:ext cx="927100" cy="304800"/>
        </a:xfrm>
        <a:prstGeom prst="ellipse">
          <a:avLst/>
        </a:prstGeom>
        <a:noFill/>
        <a:ln w="317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800" b="1" i="1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+mn-cs"/>
            </a:rPr>
            <a:t>13</a:t>
          </a:r>
        </a:p>
        <a:p>
          <a:pPr algn="ctr" rtl="0">
            <a:lnSpc>
              <a:spcPts val="1300"/>
            </a:lnSpc>
            <a:defRPr sz="1000"/>
          </a:pPr>
          <a:endParaRPr lang="en-US" altLang="ja-JP" sz="800" b="1" i="1" u="none" strike="noStrike" baseline="0">
            <a:solidFill>
              <a:srgbClr val="000000"/>
            </a:solidFill>
            <a:latin typeface="HG丸ｺﾞｼｯｸM-PRO"/>
            <a:ea typeface="HG丸ｺﾞｼｯｸM-PRO"/>
            <a:cs typeface="+mn-cs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128"/>
  <sheetViews>
    <sheetView tabSelected="1" topLeftCell="A7" zoomScale="75" zoomScaleNormal="75" zoomScalePageLayoutView="75" workbookViewId="0">
      <selection activeCell="A40" sqref="A40"/>
    </sheetView>
  </sheetViews>
  <sheetFormatPr defaultRowHeight="17.25" x14ac:dyDescent="0.15"/>
  <cols>
    <col min="1" max="1" width="12.875" style="9" customWidth="1"/>
    <col min="2" max="2" width="2.5" style="9" customWidth="1"/>
    <col min="3" max="3" width="3.25" style="9" customWidth="1"/>
    <col min="4" max="4" width="3.125" style="9" customWidth="1"/>
    <col min="5" max="5" width="44.875" style="9" customWidth="1"/>
    <col min="6" max="6" width="26.875" style="1" customWidth="1"/>
    <col min="7" max="7" width="23.25" style="9" customWidth="1"/>
    <col min="8" max="8" width="24.75" style="9" customWidth="1"/>
    <col min="9" max="9" width="2.625" style="9" customWidth="1"/>
    <col min="10" max="10" width="4.625" style="9" customWidth="1"/>
    <col min="11" max="11" width="9" style="9"/>
    <col min="12" max="12" width="11.125" style="9" bestFit="1" customWidth="1"/>
    <col min="13" max="16384" width="9" style="9"/>
  </cols>
  <sheetData>
    <row r="1" spans="1:9" x14ac:dyDescent="0.15">
      <c r="A1" s="33" t="s">
        <v>43</v>
      </c>
      <c r="B1" s="33"/>
      <c r="C1" s="33"/>
      <c r="D1" s="33"/>
      <c r="E1" s="33"/>
      <c r="G1" s="33"/>
      <c r="H1" s="33"/>
      <c r="I1" s="33"/>
    </row>
    <row r="2" spans="1:9" ht="21" customHeight="1" x14ac:dyDescent="0.15">
      <c r="A2" s="41" t="s">
        <v>101</v>
      </c>
      <c r="B2" s="42"/>
      <c r="C2" s="42"/>
      <c r="D2" s="42"/>
      <c r="E2" s="42"/>
      <c r="F2" s="42"/>
      <c r="G2" s="42"/>
      <c r="H2" s="42"/>
      <c r="I2" s="43"/>
    </row>
    <row r="3" spans="1:9" ht="21.75" customHeight="1" x14ac:dyDescent="0.15">
      <c r="A3" s="44" t="s">
        <v>102</v>
      </c>
      <c r="B3" s="38"/>
      <c r="C3" s="38"/>
      <c r="D3" s="38"/>
      <c r="E3" s="38"/>
      <c r="F3" s="38"/>
      <c r="G3" s="38"/>
      <c r="H3" s="38"/>
      <c r="I3" s="39"/>
    </row>
    <row r="4" spans="1:9" ht="18" customHeight="1" x14ac:dyDescent="0.15">
      <c r="A4" s="2"/>
      <c r="B4" s="33"/>
      <c r="C4" s="33"/>
      <c r="D4" s="33"/>
      <c r="E4" s="45" t="s">
        <v>92</v>
      </c>
      <c r="F4" s="46"/>
      <c r="G4" s="46"/>
      <c r="H4" s="46"/>
      <c r="I4" s="32"/>
    </row>
    <row r="5" spans="1:9" ht="14.25" customHeight="1" x14ac:dyDescent="0.15">
      <c r="A5" s="2"/>
      <c r="B5" s="33"/>
      <c r="C5" s="33"/>
      <c r="D5" s="33"/>
      <c r="E5" s="33"/>
      <c r="F5" s="3"/>
      <c r="G5" s="33"/>
      <c r="H5" s="35" t="s">
        <v>4</v>
      </c>
      <c r="I5" s="32"/>
    </row>
    <row r="6" spans="1:9" ht="15.75" customHeight="1" x14ac:dyDescent="0.15">
      <c r="A6" s="2"/>
      <c r="B6" s="47" t="s">
        <v>0</v>
      </c>
      <c r="C6" s="48"/>
      <c r="D6" s="48"/>
      <c r="E6" s="49"/>
      <c r="F6" s="47" t="s">
        <v>3</v>
      </c>
      <c r="G6" s="48"/>
      <c r="H6" s="49"/>
      <c r="I6" s="32"/>
    </row>
    <row r="7" spans="1:9" s="10" customFormat="1" ht="15.75" customHeight="1" x14ac:dyDescent="0.15">
      <c r="A7" s="2"/>
      <c r="B7" s="2" t="s">
        <v>6</v>
      </c>
      <c r="C7" s="33"/>
      <c r="D7" s="33"/>
      <c r="E7" s="32"/>
      <c r="F7" s="11"/>
      <c r="G7" s="12"/>
      <c r="H7" s="13"/>
      <c r="I7" s="32"/>
    </row>
    <row r="8" spans="1:9" s="10" customFormat="1" ht="15.75" customHeight="1" x14ac:dyDescent="0.15">
      <c r="A8" s="2"/>
      <c r="B8" s="2"/>
      <c r="C8" s="33" t="s">
        <v>7</v>
      </c>
      <c r="D8" s="33"/>
      <c r="E8" s="32"/>
      <c r="F8" s="11"/>
      <c r="G8" s="12"/>
      <c r="H8" s="13"/>
      <c r="I8" s="32"/>
    </row>
    <row r="9" spans="1:9" s="10" customFormat="1" ht="15.75" customHeight="1" x14ac:dyDescent="0.15">
      <c r="A9" s="2"/>
      <c r="B9" s="2"/>
      <c r="C9" s="33"/>
      <c r="D9" s="38" t="s">
        <v>8</v>
      </c>
      <c r="E9" s="39"/>
      <c r="F9" s="14">
        <v>71000</v>
      </c>
      <c r="G9" s="12"/>
      <c r="H9" s="13"/>
      <c r="I9" s="32"/>
    </row>
    <row r="10" spans="1:9" s="10" customFormat="1" ht="15.75" customHeight="1" x14ac:dyDescent="0.15">
      <c r="A10" s="2"/>
      <c r="B10" s="2"/>
      <c r="C10" s="33"/>
      <c r="D10" s="33" t="s">
        <v>9</v>
      </c>
      <c r="E10" s="32"/>
      <c r="F10" s="15"/>
      <c r="G10" s="14"/>
      <c r="H10" s="13"/>
      <c r="I10" s="32"/>
    </row>
    <row r="11" spans="1:9" s="10" customFormat="1" ht="15.75" customHeight="1" x14ac:dyDescent="0.15">
      <c r="A11" s="2"/>
      <c r="B11" s="2"/>
      <c r="C11" s="33"/>
      <c r="D11" s="38"/>
      <c r="E11" s="39"/>
      <c r="F11" s="16"/>
      <c r="G11" s="14"/>
      <c r="H11" s="13"/>
      <c r="I11" s="32"/>
    </row>
    <row r="12" spans="1:9" s="10" customFormat="1" ht="15.75" customHeight="1" x14ac:dyDescent="0.15">
      <c r="A12" s="2"/>
      <c r="B12" s="2"/>
      <c r="C12" s="38" t="s">
        <v>45</v>
      </c>
      <c r="D12" s="38"/>
      <c r="E12" s="39"/>
      <c r="F12" s="11"/>
      <c r="G12" s="12"/>
      <c r="H12" s="13"/>
      <c r="I12" s="32"/>
    </row>
    <row r="13" spans="1:9" s="10" customFormat="1" ht="15.75" customHeight="1" x14ac:dyDescent="0.15">
      <c r="A13" s="2"/>
      <c r="B13" s="2"/>
      <c r="C13" s="33"/>
      <c r="D13" s="38" t="s">
        <v>46</v>
      </c>
      <c r="E13" s="39"/>
      <c r="F13" s="11">
        <v>10000</v>
      </c>
      <c r="G13" s="12"/>
      <c r="H13" s="13"/>
      <c r="I13" s="32"/>
    </row>
    <row r="14" spans="1:9" s="10" customFormat="1" ht="15.75" customHeight="1" x14ac:dyDescent="0.15">
      <c r="A14" s="2"/>
      <c r="B14" s="2"/>
      <c r="C14" s="33" t="s">
        <v>36</v>
      </c>
      <c r="D14" s="33"/>
      <c r="E14" s="32"/>
      <c r="F14" s="11"/>
      <c r="G14" s="12"/>
      <c r="H14" s="13"/>
      <c r="I14" s="32"/>
    </row>
    <row r="15" spans="1:9" s="10" customFormat="1" ht="15.75" customHeight="1" x14ac:dyDescent="0.15">
      <c r="A15" s="2"/>
      <c r="B15" s="2"/>
      <c r="C15" s="33"/>
      <c r="D15" s="38" t="s">
        <v>37</v>
      </c>
      <c r="E15" s="39"/>
      <c r="F15" s="17">
        <v>1236000</v>
      </c>
      <c r="G15" s="12"/>
      <c r="H15" s="13"/>
      <c r="I15" s="32"/>
    </row>
    <row r="16" spans="1:9" s="10" customFormat="1" ht="15.75" customHeight="1" x14ac:dyDescent="0.15">
      <c r="A16" s="2"/>
      <c r="B16" s="2"/>
      <c r="C16" s="33" t="s">
        <v>10</v>
      </c>
      <c r="D16" s="33"/>
      <c r="E16" s="32"/>
      <c r="F16" s="11"/>
      <c r="G16" s="12"/>
      <c r="H16" s="18"/>
      <c r="I16" s="32"/>
    </row>
    <row r="17" spans="1:12" s="10" customFormat="1" ht="15.75" customHeight="1" x14ac:dyDescent="0.15">
      <c r="A17" s="2"/>
      <c r="B17" s="2"/>
      <c r="C17" s="33"/>
      <c r="D17" s="38" t="s">
        <v>56</v>
      </c>
      <c r="E17" s="39"/>
      <c r="F17" s="14">
        <v>24551839</v>
      </c>
      <c r="G17" s="14"/>
      <c r="H17" s="13"/>
      <c r="I17" s="32"/>
    </row>
    <row r="18" spans="1:12" s="10" customFormat="1" ht="15.75" customHeight="1" x14ac:dyDescent="0.15">
      <c r="A18" s="2"/>
      <c r="B18" s="2"/>
      <c r="C18" s="33"/>
      <c r="D18" s="38" t="s">
        <v>94</v>
      </c>
      <c r="E18" s="39"/>
      <c r="F18" s="14">
        <v>22603410</v>
      </c>
      <c r="G18" s="14"/>
      <c r="H18" s="13"/>
      <c r="I18" s="32"/>
      <c r="L18" s="4"/>
    </row>
    <row r="19" spans="1:12" s="10" customFormat="1" ht="15.75" customHeight="1" x14ac:dyDescent="0.15">
      <c r="A19" s="2"/>
      <c r="B19" s="2"/>
      <c r="C19" s="33"/>
      <c r="D19" s="38" t="s">
        <v>53</v>
      </c>
      <c r="E19" s="39"/>
      <c r="F19" s="14">
        <v>1947550</v>
      </c>
      <c r="G19" s="14"/>
      <c r="H19" s="13"/>
      <c r="I19" s="32"/>
    </row>
    <row r="20" spans="1:12" s="10" customFormat="1" ht="15.75" customHeight="1" x14ac:dyDescent="0.15">
      <c r="A20" s="2"/>
      <c r="B20" s="2"/>
      <c r="C20" s="33"/>
      <c r="D20" s="33" t="s">
        <v>88</v>
      </c>
      <c r="E20" s="32"/>
      <c r="F20" s="14">
        <v>811254</v>
      </c>
      <c r="G20" s="14"/>
      <c r="H20" s="13"/>
      <c r="I20" s="32"/>
    </row>
    <row r="21" spans="1:12" s="10" customFormat="1" ht="15.75" customHeight="1" x14ac:dyDescent="0.15">
      <c r="A21" s="2"/>
      <c r="B21" s="2"/>
      <c r="C21" s="33"/>
      <c r="D21" s="38" t="s">
        <v>57</v>
      </c>
      <c r="E21" s="39"/>
      <c r="F21" s="14">
        <v>3900</v>
      </c>
      <c r="G21" s="14"/>
      <c r="H21" s="13"/>
      <c r="I21" s="32"/>
    </row>
    <row r="22" spans="1:12" s="10" customFormat="1" ht="15.75" customHeight="1" x14ac:dyDescent="0.15">
      <c r="A22" s="2"/>
      <c r="B22" s="2"/>
      <c r="C22" s="33"/>
      <c r="D22" s="38" t="s">
        <v>54</v>
      </c>
      <c r="E22" s="39"/>
      <c r="F22" s="14">
        <v>103800</v>
      </c>
      <c r="G22" s="14"/>
      <c r="H22" s="13"/>
      <c r="I22" s="32"/>
    </row>
    <row r="23" spans="1:12" s="10" customFormat="1" ht="15.75" customHeight="1" x14ac:dyDescent="0.15">
      <c r="A23" s="2"/>
      <c r="B23" s="2"/>
      <c r="C23" s="33"/>
      <c r="D23" s="38" t="s">
        <v>58</v>
      </c>
      <c r="E23" s="39"/>
      <c r="F23" s="14">
        <v>74800</v>
      </c>
      <c r="G23" s="14"/>
      <c r="H23" s="13"/>
      <c r="I23" s="32"/>
    </row>
    <row r="24" spans="1:12" s="10" customFormat="1" ht="15.75" customHeight="1" x14ac:dyDescent="0.15">
      <c r="A24" s="2"/>
      <c r="B24" s="2"/>
      <c r="C24" s="33"/>
      <c r="D24" s="38" t="s">
        <v>59</v>
      </c>
      <c r="E24" s="39"/>
      <c r="F24" s="14">
        <v>70450</v>
      </c>
      <c r="G24" s="14"/>
      <c r="H24" s="13"/>
      <c r="I24" s="32"/>
    </row>
    <row r="25" spans="1:12" s="10" customFormat="1" ht="15.75" customHeight="1" x14ac:dyDescent="0.15">
      <c r="A25" s="2"/>
      <c r="B25" s="2"/>
      <c r="C25" s="33"/>
      <c r="D25" s="33" t="s">
        <v>87</v>
      </c>
      <c r="E25" s="32"/>
      <c r="F25" s="17">
        <v>3539760</v>
      </c>
      <c r="G25" s="14"/>
      <c r="H25" s="19"/>
      <c r="I25" s="32"/>
    </row>
    <row r="26" spans="1:12" s="10" customFormat="1" ht="2.25" customHeight="1" x14ac:dyDescent="0.15">
      <c r="A26" s="2"/>
      <c r="B26" s="2"/>
      <c r="C26" s="33"/>
      <c r="D26" s="33"/>
      <c r="E26" s="32"/>
      <c r="F26" s="17"/>
      <c r="G26" s="14"/>
      <c r="H26" s="13"/>
      <c r="I26" s="32"/>
    </row>
    <row r="27" spans="1:12" s="10" customFormat="1" ht="15.75" customHeight="1" x14ac:dyDescent="0.15">
      <c r="A27" s="2"/>
      <c r="B27" s="2"/>
      <c r="C27" s="33" t="s">
        <v>11</v>
      </c>
      <c r="D27" s="33"/>
      <c r="E27" s="32"/>
      <c r="F27" s="11"/>
      <c r="G27" s="12"/>
      <c r="H27" s="13"/>
      <c r="I27" s="32"/>
    </row>
    <row r="28" spans="1:12" s="10" customFormat="1" ht="15.75" customHeight="1" x14ac:dyDescent="0.15">
      <c r="A28" s="2"/>
      <c r="B28" s="2"/>
      <c r="C28" s="33"/>
      <c r="D28" s="33" t="s">
        <v>12</v>
      </c>
      <c r="E28" s="32"/>
      <c r="F28" s="17">
        <v>11644</v>
      </c>
      <c r="G28" s="12"/>
      <c r="H28" s="13"/>
      <c r="I28" s="32"/>
    </row>
    <row r="29" spans="1:12" s="10" customFormat="1" ht="15.75" customHeight="1" thickBot="1" x14ac:dyDescent="0.2">
      <c r="A29" s="2"/>
      <c r="B29" s="2"/>
      <c r="C29" s="33"/>
      <c r="D29" s="38" t="s">
        <v>47</v>
      </c>
      <c r="E29" s="39"/>
      <c r="F29" s="20">
        <v>34713</v>
      </c>
      <c r="G29" s="14"/>
      <c r="H29" s="13"/>
      <c r="I29" s="32"/>
    </row>
    <row r="30" spans="1:12" s="10" customFormat="1" ht="15.75" customHeight="1" thickBot="1" x14ac:dyDescent="0.2">
      <c r="A30" s="2"/>
      <c r="B30" s="2"/>
      <c r="C30" s="33" t="s">
        <v>13</v>
      </c>
      <c r="D30" s="33"/>
      <c r="E30" s="32"/>
      <c r="F30" s="14"/>
      <c r="G30" s="17"/>
      <c r="H30" s="36">
        <f>SUM(F9:F29)</f>
        <v>55070120</v>
      </c>
      <c r="I30" s="32"/>
    </row>
    <row r="31" spans="1:12" s="10" customFormat="1" ht="15.75" customHeight="1" x14ac:dyDescent="0.15">
      <c r="A31" s="2"/>
      <c r="B31" s="2" t="s">
        <v>14</v>
      </c>
      <c r="C31" s="33"/>
      <c r="D31" s="33"/>
      <c r="E31" s="32"/>
      <c r="F31" s="11"/>
      <c r="G31" s="12"/>
      <c r="H31" s="12"/>
      <c r="I31" s="32"/>
    </row>
    <row r="32" spans="1:12" s="10" customFormat="1" ht="15.75" customHeight="1" x14ac:dyDescent="0.15">
      <c r="A32" s="2"/>
      <c r="B32" s="2"/>
      <c r="C32" s="33" t="s">
        <v>1</v>
      </c>
      <c r="D32" s="33"/>
      <c r="E32" s="32"/>
      <c r="F32" s="11"/>
      <c r="G32" s="12"/>
      <c r="H32" s="13"/>
      <c r="I32" s="32"/>
    </row>
    <row r="33" spans="1:9" s="10" customFormat="1" ht="15.75" customHeight="1" x14ac:dyDescent="0.15">
      <c r="A33" s="2"/>
      <c r="B33" s="2"/>
      <c r="C33" s="33"/>
      <c r="D33" s="33" t="s">
        <v>38</v>
      </c>
      <c r="E33" s="32"/>
      <c r="F33" s="17"/>
      <c r="G33" s="12"/>
      <c r="H33" s="13"/>
      <c r="I33" s="32"/>
    </row>
    <row r="34" spans="1:9" s="10" customFormat="1" ht="15.75" customHeight="1" x14ac:dyDescent="0.15">
      <c r="A34" s="2"/>
      <c r="B34" s="2"/>
      <c r="C34" s="33"/>
      <c r="D34" s="33"/>
      <c r="E34" s="32" t="s">
        <v>60</v>
      </c>
      <c r="F34" s="17">
        <v>8804371</v>
      </c>
      <c r="G34" s="12"/>
      <c r="H34" s="13"/>
      <c r="I34" s="32"/>
    </row>
    <row r="35" spans="1:9" s="10" customFormat="1" ht="15.75" customHeight="1" x14ac:dyDescent="0.15">
      <c r="A35" s="2"/>
      <c r="B35" s="2"/>
      <c r="C35" s="33"/>
      <c r="D35" s="33"/>
      <c r="E35" s="32" t="s">
        <v>61</v>
      </c>
      <c r="F35" s="17">
        <v>7727604</v>
      </c>
      <c r="G35" s="12"/>
      <c r="H35" s="13"/>
      <c r="I35" s="32"/>
    </row>
    <row r="36" spans="1:9" s="10" customFormat="1" ht="15.75" customHeight="1" x14ac:dyDescent="0.15">
      <c r="A36" s="2"/>
      <c r="B36" s="2"/>
      <c r="C36" s="33"/>
      <c r="D36" s="33"/>
      <c r="E36" s="32" t="s">
        <v>62</v>
      </c>
      <c r="F36" s="17">
        <v>639048</v>
      </c>
      <c r="G36" s="14"/>
      <c r="H36" s="13"/>
      <c r="I36" s="32"/>
    </row>
    <row r="37" spans="1:9" s="10" customFormat="1" ht="15.75" customHeight="1" x14ac:dyDescent="0.15">
      <c r="A37" s="2"/>
      <c r="B37" s="2"/>
      <c r="C37" s="33"/>
      <c r="D37" s="33"/>
      <c r="E37" s="32" t="s">
        <v>63</v>
      </c>
      <c r="F37" s="17">
        <v>26600</v>
      </c>
      <c r="G37" s="14"/>
      <c r="H37" s="13"/>
      <c r="I37" s="32"/>
    </row>
    <row r="38" spans="1:9" s="10" customFormat="1" ht="15.75" customHeight="1" x14ac:dyDescent="0.15">
      <c r="A38" s="2"/>
      <c r="B38" s="2"/>
      <c r="C38" s="33"/>
      <c r="D38" s="33"/>
      <c r="E38" s="32" t="s">
        <v>89</v>
      </c>
      <c r="F38" s="21">
        <v>230955</v>
      </c>
      <c r="G38" s="14"/>
      <c r="H38" s="13"/>
      <c r="I38" s="32"/>
    </row>
    <row r="39" spans="1:9" s="10" customFormat="1" ht="15.75" customHeight="1" x14ac:dyDescent="0.15">
      <c r="A39" s="2"/>
      <c r="B39" s="2"/>
      <c r="C39" s="33"/>
      <c r="D39" s="33"/>
      <c r="E39" s="32" t="s">
        <v>96</v>
      </c>
      <c r="F39" s="21">
        <v>33650</v>
      </c>
      <c r="G39" s="14"/>
      <c r="H39" s="13"/>
      <c r="I39" s="32"/>
    </row>
    <row r="40" spans="1:9" s="10" customFormat="1" ht="15.75" customHeight="1" x14ac:dyDescent="0.15">
      <c r="A40" s="2"/>
      <c r="B40" s="2"/>
      <c r="C40" s="33"/>
      <c r="D40" s="33"/>
      <c r="E40" s="32" t="s">
        <v>64</v>
      </c>
      <c r="F40" s="13">
        <v>9273772</v>
      </c>
      <c r="G40" s="14"/>
      <c r="H40" s="13"/>
      <c r="I40" s="32"/>
    </row>
    <row r="41" spans="1:9" s="10" customFormat="1" ht="15.75" customHeight="1" x14ac:dyDescent="0.15">
      <c r="A41" s="2"/>
      <c r="B41" s="2"/>
      <c r="C41" s="33"/>
      <c r="D41" s="33"/>
      <c r="E41" s="32" t="s">
        <v>93</v>
      </c>
      <c r="F41" s="13"/>
      <c r="G41" s="14"/>
      <c r="H41" s="13"/>
      <c r="I41" s="32"/>
    </row>
    <row r="42" spans="1:9" s="10" customFormat="1" ht="15.75" customHeight="1" x14ac:dyDescent="0.15">
      <c r="A42" s="2"/>
      <c r="B42" s="2"/>
      <c r="C42" s="33"/>
      <c r="D42" s="33"/>
      <c r="E42" s="32" t="s">
        <v>97</v>
      </c>
      <c r="F42" s="13">
        <v>0</v>
      </c>
      <c r="G42" s="14"/>
      <c r="H42" s="13"/>
      <c r="I42" s="32"/>
    </row>
    <row r="43" spans="1:9" s="10" customFormat="1" ht="15.75" customHeight="1" x14ac:dyDescent="0.15">
      <c r="A43" s="2"/>
      <c r="B43" s="2"/>
      <c r="C43" s="33"/>
      <c r="D43" s="33"/>
      <c r="E43" s="32" t="s">
        <v>16</v>
      </c>
      <c r="F43" s="22">
        <f>SUM(F34:F42)</f>
        <v>26736000</v>
      </c>
      <c r="G43" s="14"/>
      <c r="H43" s="13"/>
      <c r="I43" s="32"/>
    </row>
    <row r="44" spans="1:9" s="10" customFormat="1" ht="15.75" customHeight="1" x14ac:dyDescent="0.15">
      <c r="A44" s="2"/>
      <c r="B44" s="2"/>
      <c r="C44" s="33"/>
      <c r="D44" s="38" t="s">
        <v>17</v>
      </c>
      <c r="E44" s="39"/>
      <c r="F44" s="21"/>
      <c r="G44" s="14"/>
      <c r="H44" s="13"/>
      <c r="I44" s="32"/>
    </row>
    <row r="45" spans="1:9" s="10" customFormat="1" ht="15.75" customHeight="1" x14ac:dyDescent="0.15">
      <c r="A45" s="2"/>
      <c r="B45" s="2"/>
      <c r="C45" s="33"/>
      <c r="D45" s="33"/>
      <c r="E45" s="32" t="s">
        <v>65</v>
      </c>
      <c r="F45" s="21">
        <v>1868700</v>
      </c>
      <c r="G45" s="14"/>
      <c r="H45" s="13"/>
      <c r="I45" s="32"/>
    </row>
    <row r="46" spans="1:9" s="10" customFormat="1" ht="15.75" customHeight="1" x14ac:dyDescent="0.15">
      <c r="A46" s="2"/>
      <c r="B46" s="2"/>
      <c r="C46" s="33"/>
      <c r="D46" s="33"/>
      <c r="E46" s="32" t="s">
        <v>80</v>
      </c>
      <c r="F46" s="21">
        <v>109286</v>
      </c>
      <c r="G46" s="14"/>
      <c r="H46" s="13"/>
      <c r="I46" s="32"/>
    </row>
    <row r="47" spans="1:9" s="10" customFormat="1" ht="15.75" customHeight="1" x14ac:dyDescent="0.15">
      <c r="A47" s="2"/>
      <c r="B47" s="2"/>
      <c r="C47" s="33"/>
      <c r="D47" s="33"/>
      <c r="E47" s="32" t="s">
        <v>66</v>
      </c>
      <c r="F47" s="21">
        <v>557893</v>
      </c>
      <c r="G47" s="14"/>
      <c r="H47" s="13"/>
      <c r="I47" s="32"/>
    </row>
    <row r="48" spans="1:9" s="10" customFormat="1" ht="15.75" customHeight="1" x14ac:dyDescent="0.15">
      <c r="A48" s="2"/>
      <c r="B48" s="2"/>
      <c r="C48" s="33"/>
      <c r="D48" s="33"/>
      <c r="E48" s="32" t="s">
        <v>67</v>
      </c>
      <c r="F48" s="21">
        <v>682699</v>
      </c>
      <c r="G48" s="14"/>
      <c r="H48" s="13"/>
      <c r="I48" s="32"/>
    </row>
    <row r="49" spans="1:9" s="10" customFormat="1" ht="15.75" customHeight="1" x14ac:dyDescent="0.15">
      <c r="A49" s="2"/>
      <c r="B49" s="2"/>
      <c r="C49" s="33"/>
      <c r="D49" s="33"/>
      <c r="E49" s="32" t="s">
        <v>81</v>
      </c>
      <c r="F49" s="21">
        <v>1091628</v>
      </c>
      <c r="G49" s="14"/>
      <c r="H49" s="13"/>
      <c r="I49" s="32"/>
    </row>
    <row r="50" spans="1:9" s="10" customFormat="1" ht="15.75" customHeight="1" x14ac:dyDescent="0.15">
      <c r="A50" s="2"/>
      <c r="B50" s="2"/>
      <c r="C50" s="33"/>
      <c r="D50" s="33"/>
      <c r="E50" s="32" t="s">
        <v>82</v>
      </c>
      <c r="F50" s="21">
        <v>721822</v>
      </c>
      <c r="G50" s="14"/>
      <c r="H50" s="13"/>
      <c r="I50" s="32"/>
    </row>
    <row r="51" spans="1:9" s="10" customFormat="1" ht="15.75" customHeight="1" x14ac:dyDescent="0.15">
      <c r="A51" s="2"/>
      <c r="B51" s="2"/>
      <c r="C51" s="33"/>
      <c r="D51" s="33"/>
      <c r="E51" s="32" t="s">
        <v>91</v>
      </c>
      <c r="F51" s="21">
        <v>0</v>
      </c>
      <c r="G51" s="14"/>
      <c r="H51" s="13"/>
      <c r="I51" s="32"/>
    </row>
    <row r="52" spans="1:9" s="10" customFormat="1" ht="15.75" customHeight="1" x14ac:dyDescent="0.15">
      <c r="A52" s="2"/>
      <c r="B52" s="2"/>
      <c r="C52" s="33"/>
      <c r="D52" s="33"/>
      <c r="E52" s="32" t="s">
        <v>68</v>
      </c>
      <c r="F52" s="21">
        <v>104200</v>
      </c>
      <c r="G52" s="14"/>
      <c r="H52" s="13"/>
      <c r="I52" s="32"/>
    </row>
    <row r="53" spans="1:9" s="10" customFormat="1" ht="15.75" customHeight="1" x14ac:dyDescent="0.15">
      <c r="A53" s="2"/>
      <c r="B53" s="2"/>
      <c r="C53" s="33"/>
      <c r="D53" s="33"/>
      <c r="E53" s="32" t="s">
        <v>69</v>
      </c>
      <c r="F53" s="21">
        <v>3694831</v>
      </c>
      <c r="G53" s="14"/>
      <c r="H53" s="13"/>
      <c r="I53" s="32"/>
    </row>
    <row r="54" spans="1:9" s="10" customFormat="1" ht="15.75" customHeight="1" x14ac:dyDescent="0.15">
      <c r="A54" s="2"/>
      <c r="B54" s="2"/>
      <c r="C54" s="33"/>
      <c r="D54" s="33"/>
      <c r="E54" s="32" t="s">
        <v>90</v>
      </c>
      <c r="F54" s="21">
        <v>5800</v>
      </c>
      <c r="G54" s="14"/>
      <c r="H54" s="13"/>
      <c r="I54" s="32"/>
    </row>
    <row r="55" spans="1:9" s="10" customFormat="1" ht="15.75" customHeight="1" x14ac:dyDescent="0.15">
      <c r="A55" s="2"/>
      <c r="B55" s="2"/>
      <c r="C55" s="33"/>
      <c r="D55" s="33"/>
      <c r="E55" s="32" t="s">
        <v>21</v>
      </c>
      <c r="F55" s="23">
        <f>SUM(F45:F54)</f>
        <v>8836859</v>
      </c>
      <c r="G55" s="14"/>
      <c r="H55" s="13"/>
      <c r="I55" s="32"/>
    </row>
    <row r="56" spans="1:9" s="10" customFormat="1" ht="15.75" customHeight="1" x14ac:dyDescent="0.15">
      <c r="A56" s="2"/>
      <c r="B56" s="2"/>
      <c r="C56" s="33"/>
      <c r="D56" s="38" t="s">
        <v>22</v>
      </c>
      <c r="E56" s="39"/>
      <c r="F56" s="21"/>
      <c r="G56" s="14">
        <f>F43+F55</f>
        <v>35572859</v>
      </c>
      <c r="H56" s="13"/>
      <c r="I56" s="32"/>
    </row>
    <row r="57" spans="1:9" s="10" customFormat="1" ht="15.75" customHeight="1" x14ac:dyDescent="0.15">
      <c r="A57" s="2"/>
      <c r="B57" s="2"/>
      <c r="C57" s="33" t="s">
        <v>2</v>
      </c>
      <c r="D57" s="33"/>
      <c r="E57" s="32"/>
      <c r="F57" s="24"/>
      <c r="G57" s="12"/>
      <c r="H57" s="13"/>
      <c r="I57" s="32"/>
    </row>
    <row r="58" spans="1:9" s="10" customFormat="1" ht="15.75" customHeight="1" x14ac:dyDescent="0.15">
      <c r="A58" s="2"/>
      <c r="B58" s="2"/>
      <c r="C58" s="33"/>
      <c r="D58" s="33" t="s">
        <v>38</v>
      </c>
      <c r="E58" s="32"/>
      <c r="F58" s="21"/>
      <c r="G58" s="12"/>
      <c r="H58" s="13"/>
      <c r="I58" s="32"/>
    </row>
    <row r="59" spans="1:9" s="10" customFormat="1" ht="15.75" customHeight="1" x14ac:dyDescent="0.15">
      <c r="A59" s="2"/>
      <c r="B59" s="2"/>
      <c r="C59" s="33"/>
      <c r="D59" s="33"/>
      <c r="E59" s="32" t="s">
        <v>32</v>
      </c>
      <c r="F59" s="21">
        <v>1963200</v>
      </c>
      <c r="G59" s="12"/>
      <c r="H59" s="13"/>
      <c r="I59" s="32"/>
    </row>
    <row r="60" spans="1:9" s="10" customFormat="1" ht="15.75" customHeight="1" x14ac:dyDescent="0.15">
      <c r="A60" s="2"/>
      <c r="B60" s="2"/>
      <c r="C60" s="33"/>
      <c r="D60" s="33"/>
      <c r="E60" s="32" t="s">
        <v>95</v>
      </c>
      <c r="F60" s="21">
        <v>492349</v>
      </c>
      <c r="G60" s="12"/>
      <c r="H60" s="13"/>
      <c r="I60" s="32"/>
    </row>
    <row r="61" spans="1:9" s="10" customFormat="1" ht="15.75" customHeight="1" x14ac:dyDescent="0.15">
      <c r="A61" s="2"/>
      <c r="B61" s="2"/>
      <c r="C61" s="33"/>
      <c r="D61" s="33"/>
      <c r="E61" s="32" t="s">
        <v>103</v>
      </c>
      <c r="F61" s="21">
        <v>2000000</v>
      </c>
      <c r="G61" s="12"/>
      <c r="H61" s="13"/>
      <c r="I61" s="32"/>
    </row>
    <row r="62" spans="1:9" s="10" customFormat="1" ht="15.75" customHeight="1" x14ac:dyDescent="0.15">
      <c r="A62" s="2"/>
      <c r="B62" s="2"/>
      <c r="C62" s="33"/>
      <c r="D62" s="33"/>
      <c r="E62" s="32" t="s">
        <v>83</v>
      </c>
      <c r="F62" s="21">
        <v>1546598</v>
      </c>
      <c r="G62" s="12"/>
      <c r="H62" s="13"/>
      <c r="I62" s="32"/>
    </row>
    <row r="63" spans="1:9" s="10" customFormat="1" ht="15.75" customHeight="1" x14ac:dyDescent="0.15">
      <c r="A63" s="2"/>
      <c r="B63" s="2"/>
      <c r="C63" s="33"/>
      <c r="D63" s="33"/>
      <c r="E63" s="32" t="s">
        <v>84</v>
      </c>
      <c r="F63" s="21">
        <v>2146369</v>
      </c>
      <c r="G63" s="12"/>
      <c r="H63" s="13"/>
      <c r="I63" s="32"/>
    </row>
    <row r="64" spans="1:9" s="10" customFormat="1" ht="15.75" customHeight="1" x14ac:dyDescent="0.15">
      <c r="A64" s="2"/>
      <c r="B64" s="2"/>
      <c r="C64" s="33"/>
      <c r="D64" s="33"/>
      <c r="E64" s="32" t="s">
        <v>48</v>
      </c>
      <c r="F64" s="21">
        <v>2257136</v>
      </c>
      <c r="G64" s="12"/>
      <c r="H64" s="13"/>
      <c r="I64" s="32"/>
    </row>
    <row r="65" spans="1:9" s="10" customFormat="1" ht="15.75" customHeight="1" x14ac:dyDescent="0.15">
      <c r="A65" s="2"/>
      <c r="B65" s="2"/>
      <c r="C65" s="33"/>
      <c r="D65" s="33"/>
      <c r="E65" s="32" t="s">
        <v>15</v>
      </c>
      <c r="F65" s="21">
        <v>262670</v>
      </c>
      <c r="G65" s="12"/>
      <c r="H65" s="13"/>
      <c r="I65" s="32"/>
    </row>
    <row r="66" spans="1:9" s="10" customFormat="1" ht="15.75" customHeight="1" x14ac:dyDescent="0.15">
      <c r="A66" s="2"/>
      <c r="B66" s="2"/>
      <c r="C66" s="33"/>
      <c r="D66" s="33"/>
      <c r="E66" s="32" t="s">
        <v>16</v>
      </c>
      <c r="F66" s="22">
        <f>SUM(F59:F65)</f>
        <v>10668322</v>
      </c>
      <c r="G66" s="12"/>
      <c r="H66" s="13"/>
      <c r="I66" s="32"/>
    </row>
    <row r="67" spans="1:9" s="10" customFormat="1" ht="15.75" customHeight="1" x14ac:dyDescent="0.15">
      <c r="A67" s="2"/>
      <c r="B67" s="2"/>
      <c r="C67" s="33"/>
      <c r="D67" s="38" t="s">
        <v>17</v>
      </c>
      <c r="E67" s="39"/>
      <c r="F67" s="21"/>
      <c r="G67" s="12"/>
      <c r="H67" s="13"/>
      <c r="I67" s="32"/>
    </row>
    <row r="68" spans="1:9" s="10" customFormat="1" ht="15.75" customHeight="1" x14ac:dyDescent="0.15">
      <c r="A68" s="2"/>
      <c r="B68" s="2"/>
      <c r="C68" s="33"/>
      <c r="D68" s="33"/>
      <c r="E68" s="32" t="s">
        <v>70</v>
      </c>
      <c r="F68" s="21">
        <v>173910</v>
      </c>
      <c r="G68" s="12"/>
      <c r="H68" s="13"/>
      <c r="I68" s="32"/>
    </row>
    <row r="69" spans="1:9" s="10" customFormat="1" ht="15.75" customHeight="1" x14ac:dyDescent="0.15">
      <c r="A69" s="2"/>
      <c r="B69" s="2"/>
      <c r="C69" s="33"/>
      <c r="D69" s="33"/>
      <c r="E69" s="32" t="s">
        <v>19</v>
      </c>
      <c r="F69" s="21">
        <v>348</v>
      </c>
      <c r="G69" s="12"/>
      <c r="H69" s="13"/>
      <c r="I69" s="32"/>
    </row>
    <row r="70" spans="1:9" s="10" customFormat="1" ht="15.75" customHeight="1" x14ac:dyDescent="0.15">
      <c r="A70" s="2"/>
      <c r="B70" s="2"/>
      <c r="C70" s="33"/>
      <c r="D70" s="33"/>
      <c r="E70" s="32" t="s">
        <v>104</v>
      </c>
      <c r="F70" s="21">
        <v>1388891</v>
      </c>
      <c r="G70" s="12"/>
      <c r="H70" s="13"/>
      <c r="I70" s="32"/>
    </row>
    <row r="71" spans="1:9" s="10" customFormat="1" ht="15.75" customHeight="1" x14ac:dyDescent="0.15">
      <c r="A71" s="2"/>
      <c r="B71" s="2"/>
      <c r="C71" s="33"/>
      <c r="D71" s="33"/>
      <c r="E71" s="32" t="s">
        <v>71</v>
      </c>
      <c r="F71" s="21">
        <v>728403</v>
      </c>
      <c r="G71" s="12"/>
      <c r="H71" s="13"/>
      <c r="I71" s="32"/>
    </row>
    <row r="72" spans="1:9" s="10" customFormat="1" ht="15.75" customHeight="1" x14ac:dyDescent="0.15">
      <c r="A72" s="2"/>
      <c r="B72" s="2"/>
      <c r="C72" s="33"/>
      <c r="D72" s="33"/>
      <c r="E72" s="32" t="s">
        <v>72</v>
      </c>
      <c r="F72" s="21">
        <v>14700</v>
      </c>
      <c r="G72" s="12"/>
      <c r="H72" s="13"/>
      <c r="I72" s="32"/>
    </row>
    <row r="73" spans="1:9" s="10" customFormat="1" ht="15.75" customHeight="1" x14ac:dyDescent="0.15">
      <c r="A73" s="2"/>
      <c r="B73" s="2"/>
      <c r="C73" s="33"/>
      <c r="D73" s="33"/>
      <c r="E73" s="32" t="s">
        <v>73</v>
      </c>
      <c r="F73" s="21">
        <v>10000</v>
      </c>
      <c r="G73" s="14"/>
      <c r="H73" s="13"/>
      <c r="I73" s="32"/>
    </row>
    <row r="74" spans="1:9" s="10" customFormat="1" ht="15.75" customHeight="1" x14ac:dyDescent="0.15">
      <c r="A74" s="2"/>
      <c r="B74" s="2"/>
      <c r="C74" s="33"/>
      <c r="D74" s="33"/>
      <c r="E74" s="32" t="s">
        <v>74</v>
      </c>
      <c r="F74" s="24">
        <v>36727</v>
      </c>
      <c r="G74" s="12"/>
      <c r="H74" s="14"/>
      <c r="I74" s="32"/>
    </row>
    <row r="75" spans="1:9" s="10" customFormat="1" ht="15.75" customHeight="1" x14ac:dyDescent="0.15">
      <c r="A75" s="2"/>
      <c r="B75" s="2"/>
      <c r="C75" s="33"/>
      <c r="D75" s="33"/>
      <c r="E75" s="32" t="s">
        <v>18</v>
      </c>
      <c r="F75" s="24">
        <v>15151</v>
      </c>
      <c r="G75" s="12"/>
      <c r="H75" s="25"/>
      <c r="I75" s="32"/>
    </row>
    <row r="76" spans="1:9" s="10" customFormat="1" ht="15.75" customHeight="1" x14ac:dyDescent="0.15">
      <c r="A76" s="2"/>
      <c r="B76" s="2"/>
      <c r="C76" s="33"/>
      <c r="D76" s="33"/>
      <c r="E76" s="32" t="s">
        <v>49</v>
      </c>
      <c r="F76" s="13">
        <v>1535484</v>
      </c>
      <c r="G76" s="12"/>
      <c r="H76" s="25"/>
      <c r="I76" s="32"/>
    </row>
    <row r="77" spans="1:9" s="10" customFormat="1" ht="15.75" customHeight="1" x14ac:dyDescent="0.15">
      <c r="A77" s="2"/>
      <c r="B77" s="2"/>
      <c r="C77" s="33"/>
      <c r="D77" s="33"/>
      <c r="E77" s="32" t="s">
        <v>75</v>
      </c>
      <c r="F77" s="13">
        <v>3060600</v>
      </c>
      <c r="G77" s="12"/>
      <c r="H77" s="25"/>
      <c r="I77" s="32"/>
    </row>
    <row r="78" spans="1:9" s="10" customFormat="1" ht="15.75" customHeight="1" x14ac:dyDescent="0.15">
      <c r="A78" s="2"/>
      <c r="B78" s="2"/>
      <c r="C78" s="33"/>
      <c r="D78" s="33"/>
      <c r="E78" s="32" t="s">
        <v>76</v>
      </c>
      <c r="F78" s="13">
        <v>513430</v>
      </c>
      <c r="G78" s="12"/>
      <c r="H78" s="25"/>
      <c r="I78" s="32"/>
    </row>
    <row r="79" spans="1:9" s="10" customFormat="1" ht="15.75" customHeight="1" x14ac:dyDescent="0.15">
      <c r="A79" s="2"/>
      <c r="B79" s="2"/>
      <c r="C79" s="33"/>
      <c r="D79" s="33"/>
      <c r="E79" s="32" t="s">
        <v>50</v>
      </c>
      <c r="F79" s="13">
        <v>37000</v>
      </c>
      <c r="G79" s="12"/>
      <c r="H79" s="25"/>
      <c r="I79" s="32"/>
    </row>
    <row r="80" spans="1:9" s="10" customFormat="1" ht="15.75" customHeight="1" x14ac:dyDescent="0.15">
      <c r="A80" s="2"/>
      <c r="B80" s="2"/>
      <c r="C80" s="33"/>
      <c r="D80" s="33"/>
      <c r="E80" s="32" t="s">
        <v>40</v>
      </c>
      <c r="F80" s="13">
        <v>104279</v>
      </c>
      <c r="G80" s="12"/>
      <c r="H80" s="25"/>
      <c r="I80" s="32"/>
    </row>
    <row r="81" spans="1:9" s="10" customFormat="1" ht="15.75" customHeight="1" x14ac:dyDescent="0.15">
      <c r="A81" s="2"/>
      <c r="B81" s="2"/>
      <c r="C81" s="33"/>
      <c r="D81" s="33"/>
      <c r="E81" s="32" t="s">
        <v>77</v>
      </c>
      <c r="F81" s="13">
        <v>811823</v>
      </c>
      <c r="G81" s="12"/>
      <c r="H81" s="25"/>
      <c r="I81" s="32"/>
    </row>
    <row r="82" spans="1:9" s="10" customFormat="1" ht="15.75" customHeight="1" x14ac:dyDescent="0.15">
      <c r="A82" s="2"/>
      <c r="B82" s="2"/>
      <c r="C82" s="33"/>
      <c r="D82" s="33"/>
      <c r="E82" s="32" t="s">
        <v>39</v>
      </c>
      <c r="F82" s="13">
        <v>195591</v>
      </c>
      <c r="G82" s="12"/>
      <c r="H82" s="25"/>
      <c r="I82" s="32"/>
    </row>
    <row r="83" spans="1:9" s="10" customFormat="1" ht="15.75" customHeight="1" x14ac:dyDescent="0.15">
      <c r="A83" s="2"/>
      <c r="B83" s="2"/>
      <c r="C83" s="33"/>
      <c r="D83" s="33"/>
      <c r="E83" s="32" t="s">
        <v>55</v>
      </c>
      <c r="F83" s="13">
        <v>76385</v>
      </c>
      <c r="G83" s="12"/>
      <c r="H83" s="25"/>
      <c r="I83" s="32"/>
    </row>
    <row r="84" spans="1:9" s="10" customFormat="1" ht="15.75" customHeight="1" x14ac:dyDescent="0.15">
      <c r="A84" s="2"/>
      <c r="B84" s="2"/>
      <c r="C84" s="33"/>
      <c r="D84" s="33"/>
      <c r="E84" s="32" t="s">
        <v>51</v>
      </c>
      <c r="F84" s="13">
        <v>4066</v>
      </c>
      <c r="G84" s="12"/>
      <c r="H84" s="25"/>
      <c r="I84" s="32"/>
    </row>
    <row r="85" spans="1:9" s="10" customFormat="1" ht="15.75" customHeight="1" x14ac:dyDescent="0.15">
      <c r="A85" s="2"/>
      <c r="B85" s="2"/>
      <c r="C85" s="33"/>
      <c r="D85" s="33"/>
      <c r="E85" s="32" t="s">
        <v>78</v>
      </c>
      <c r="F85" s="13">
        <v>152646</v>
      </c>
      <c r="G85" s="12"/>
      <c r="H85" s="25"/>
      <c r="I85" s="32"/>
    </row>
    <row r="86" spans="1:9" s="10" customFormat="1" ht="15.75" customHeight="1" x14ac:dyDescent="0.15">
      <c r="A86" s="2"/>
      <c r="B86" s="2"/>
      <c r="C86" s="33"/>
      <c r="D86" s="33"/>
      <c r="E86" s="32" t="s">
        <v>79</v>
      </c>
      <c r="F86" s="13"/>
      <c r="G86" s="12"/>
      <c r="H86" s="25"/>
      <c r="I86" s="32"/>
    </row>
    <row r="87" spans="1:9" s="10" customFormat="1" ht="15.75" customHeight="1" x14ac:dyDescent="0.15">
      <c r="A87" s="2"/>
      <c r="B87" s="2"/>
      <c r="C87" s="33"/>
      <c r="D87" s="33"/>
      <c r="E87" s="32" t="s">
        <v>99</v>
      </c>
      <c r="F87" s="13">
        <v>539000</v>
      </c>
      <c r="G87" s="12"/>
      <c r="H87" s="25"/>
      <c r="I87" s="32"/>
    </row>
    <row r="88" spans="1:9" s="10" customFormat="1" ht="15.75" customHeight="1" x14ac:dyDescent="0.15">
      <c r="A88" s="2"/>
      <c r="B88" s="2"/>
      <c r="C88" s="33"/>
      <c r="D88" s="33"/>
      <c r="E88" s="32" t="s">
        <v>20</v>
      </c>
      <c r="F88" s="13">
        <v>171307</v>
      </c>
      <c r="G88" s="12"/>
      <c r="H88" s="25"/>
      <c r="I88" s="32"/>
    </row>
    <row r="89" spans="1:9" s="10" customFormat="1" ht="15.75" customHeight="1" x14ac:dyDescent="0.15">
      <c r="A89" s="2"/>
      <c r="B89" s="2"/>
      <c r="C89" s="33"/>
      <c r="D89" s="33"/>
      <c r="E89" s="32" t="s">
        <v>52</v>
      </c>
      <c r="F89" s="13">
        <v>331069</v>
      </c>
      <c r="G89" s="12"/>
      <c r="H89" s="25"/>
      <c r="I89" s="32"/>
    </row>
    <row r="90" spans="1:9" s="10" customFormat="1" ht="15.75" customHeight="1" x14ac:dyDescent="0.15">
      <c r="A90" s="2"/>
      <c r="B90" s="2"/>
      <c r="C90" s="33"/>
      <c r="D90" s="33"/>
      <c r="E90" s="32" t="s">
        <v>98</v>
      </c>
      <c r="F90" s="13"/>
      <c r="G90" s="12"/>
      <c r="H90" s="25"/>
      <c r="I90" s="32"/>
    </row>
    <row r="91" spans="1:9" s="10" customFormat="1" ht="15.75" customHeight="1" x14ac:dyDescent="0.15">
      <c r="A91" s="2"/>
      <c r="B91" s="2"/>
      <c r="C91" s="33"/>
      <c r="D91" s="33"/>
      <c r="E91" s="32" t="s">
        <v>86</v>
      </c>
      <c r="F91" s="13"/>
      <c r="G91" s="12"/>
      <c r="H91" s="25"/>
      <c r="I91" s="32"/>
    </row>
    <row r="92" spans="1:9" s="10" customFormat="1" ht="15.75" customHeight="1" x14ac:dyDescent="0.15">
      <c r="A92" s="2"/>
      <c r="B92" s="2"/>
      <c r="C92" s="33"/>
      <c r="D92" s="33"/>
      <c r="E92" s="32" t="s">
        <v>85</v>
      </c>
      <c r="F92" s="13"/>
      <c r="G92" s="12"/>
      <c r="H92" s="25"/>
      <c r="I92" s="32"/>
    </row>
    <row r="93" spans="1:9" s="10" customFormat="1" ht="15.75" customHeight="1" x14ac:dyDescent="0.15">
      <c r="A93" s="2"/>
      <c r="B93" s="2"/>
      <c r="C93" s="33"/>
      <c r="D93" s="33"/>
      <c r="E93" s="32" t="s">
        <v>21</v>
      </c>
      <c r="F93" s="26">
        <f>SUM(F68:F92)</f>
        <v>9900810</v>
      </c>
      <c r="G93" s="12"/>
      <c r="H93" s="25"/>
      <c r="I93" s="32"/>
    </row>
    <row r="94" spans="1:9" s="10" customFormat="1" ht="15.75" customHeight="1" thickBot="1" x14ac:dyDescent="0.2">
      <c r="A94" s="2"/>
      <c r="B94" s="2"/>
      <c r="C94" s="33"/>
      <c r="D94" s="38" t="s">
        <v>23</v>
      </c>
      <c r="E94" s="39"/>
      <c r="F94" s="24"/>
      <c r="G94" s="19">
        <f>F66+F93</f>
        <v>20569132</v>
      </c>
      <c r="H94" s="25"/>
      <c r="I94" s="32"/>
    </row>
    <row r="95" spans="1:9" s="10" customFormat="1" ht="15.75" customHeight="1" thickBot="1" x14ac:dyDescent="0.2">
      <c r="A95" s="2"/>
      <c r="B95" s="2"/>
      <c r="C95" s="38" t="s">
        <v>24</v>
      </c>
      <c r="D95" s="38"/>
      <c r="E95" s="39"/>
      <c r="F95" s="24"/>
      <c r="G95" s="11"/>
      <c r="H95" s="37">
        <f>G56+G94</f>
        <v>56141991</v>
      </c>
      <c r="I95" s="32"/>
    </row>
    <row r="96" spans="1:9" s="10" customFormat="1" ht="15.75" customHeight="1" thickBot="1" x14ac:dyDescent="0.2">
      <c r="A96" s="2"/>
      <c r="B96" s="2"/>
      <c r="C96" s="33"/>
      <c r="D96" s="38" t="s">
        <v>25</v>
      </c>
      <c r="E96" s="39"/>
      <c r="F96" s="24"/>
      <c r="G96" s="12"/>
      <c r="H96" s="27">
        <f>SUM(H30-H95)</f>
        <v>-1071871</v>
      </c>
      <c r="I96" s="32"/>
    </row>
    <row r="97" spans="1:10" s="10" customFormat="1" ht="15.75" customHeight="1" thickTop="1" x14ac:dyDescent="0.15">
      <c r="A97" s="2"/>
      <c r="B97" s="2" t="s">
        <v>26</v>
      </c>
      <c r="C97" s="33"/>
      <c r="D97" s="33"/>
      <c r="E97" s="32"/>
      <c r="F97" s="24"/>
      <c r="G97" s="12"/>
      <c r="H97" s="13"/>
      <c r="I97" s="32"/>
    </row>
    <row r="98" spans="1:10" s="10" customFormat="1" ht="15.75" customHeight="1" x14ac:dyDescent="0.15">
      <c r="A98" s="2"/>
      <c r="B98" s="2"/>
      <c r="C98" s="33" t="s">
        <v>33</v>
      </c>
      <c r="D98" s="38"/>
      <c r="E98" s="39"/>
      <c r="F98" s="13"/>
      <c r="G98" s="16">
        <v>0</v>
      </c>
      <c r="H98" s="13"/>
      <c r="I98" s="32"/>
    </row>
    <row r="99" spans="1:10" s="10" customFormat="1" ht="15.75" customHeight="1" x14ac:dyDescent="0.15">
      <c r="A99" s="2"/>
      <c r="B99" s="2"/>
      <c r="C99" s="38" t="s">
        <v>27</v>
      </c>
      <c r="D99" s="38"/>
      <c r="E99" s="39"/>
      <c r="F99" s="24"/>
      <c r="G99" s="14"/>
      <c r="H99" s="14">
        <f>SUM(G98:G98)</f>
        <v>0</v>
      </c>
      <c r="I99" s="32"/>
    </row>
    <row r="100" spans="1:10" s="10" customFormat="1" ht="15.75" customHeight="1" x14ac:dyDescent="0.15">
      <c r="A100" s="2"/>
      <c r="B100" s="2" t="s">
        <v>28</v>
      </c>
      <c r="C100" s="33"/>
      <c r="D100" s="33"/>
      <c r="E100" s="32"/>
      <c r="F100" s="24"/>
      <c r="G100" s="12"/>
      <c r="H100" s="13"/>
      <c r="I100" s="32"/>
    </row>
    <row r="101" spans="1:10" s="10" customFormat="1" ht="15.75" customHeight="1" x14ac:dyDescent="0.15">
      <c r="A101" s="2"/>
      <c r="B101" s="2"/>
      <c r="C101" s="33" t="s">
        <v>34</v>
      </c>
      <c r="D101" s="38" t="s">
        <v>100</v>
      </c>
      <c r="E101" s="39"/>
      <c r="F101" s="25"/>
      <c r="G101" s="16">
        <v>1516</v>
      </c>
      <c r="H101" s="13"/>
      <c r="I101" s="32"/>
    </row>
    <row r="102" spans="1:10" s="10" customFormat="1" ht="15.75" customHeight="1" x14ac:dyDescent="0.15">
      <c r="A102" s="2"/>
      <c r="B102" s="2"/>
      <c r="C102" s="38" t="s">
        <v>29</v>
      </c>
      <c r="D102" s="38"/>
      <c r="E102" s="39"/>
      <c r="F102" s="21"/>
      <c r="G102" s="14"/>
      <c r="H102" s="19">
        <f>SUM(G101:G101)</f>
        <v>1516</v>
      </c>
      <c r="I102" s="32"/>
    </row>
    <row r="103" spans="1:10" s="10" customFormat="1" ht="15.75" customHeight="1" x14ac:dyDescent="0.15">
      <c r="A103" s="2"/>
      <c r="B103" s="2"/>
      <c r="C103" s="33"/>
      <c r="D103" s="33" t="s">
        <v>41</v>
      </c>
      <c r="E103" s="32"/>
      <c r="F103" s="24"/>
      <c r="G103" s="12"/>
      <c r="H103" s="14">
        <f>H96+H99-H102</f>
        <v>-1073387</v>
      </c>
      <c r="I103" s="32"/>
    </row>
    <row r="104" spans="1:10" s="10" customFormat="1" ht="15.75" customHeight="1" x14ac:dyDescent="0.15">
      <c r="A104" s="2"/>
      <c r="B104" s="2"/>
      <c r="C104" s="33"/>
      <c r="D104" s="33" t="s">
        <v>42</v>
      </c>
      <c r="E104" s="32"/>
      <c r="F104" s="24"/>
      <c r="G104" s="12"/>
      <c r="H104" s="14">
        <v>70000</v>
      </c>
      <c r="I104" s="32"/>
    </row>
    <row r="105" spans="1:10" s="10" customFormat="1" ht="17.25" customHeight="1" x14ac:dyDescent="0.15">
      <c r="A105" s="2"/>
      <c r="B105" s="2"/>
      <c r="C105" s="33"/>
      <c r="D105" s="33" t="s">
        <v>44</v>
      </c>
      <c r="E105" s="32"/>
      <c r="F105" s="24"/>
      <c r="G105" s="12"/>
      <c r="H105" s="14">
        <f>H103-H104</f>
        <v>-1143387</v>
      </c>
      <c r="I105" s="32"/>
    </row>
    <row r="106" spans="1:10" ht="17.25" customHeight="1" x14ac:dyDescent="0.15">
      <c r="A106" s="2"/>
      <c r="B106" s="2"/>
      <c r="C106" s="33"/>
      <c r="D106" s="33" t="s">
        <v>30</v>
      </c>
      <c r="E106" s="32"/>
      <c r="F106" s="24"/>
      <c r="G106" s="12"/>
      <c r="H106" s="16"/>
      <c r="I106" s="32"/>
    </row>
    <row r="107" spans="1:10" ht="17.25" customHeight="1" thickBot="1" x14ac:dyDescent="0.2">
      <c r="A107" s="2"/>
      <c r="B107" s="5"/>
      <c r="C107" s="6" t="s">
        <v>5</v>
      </c>
      <c r="D107" s="6" t="s">
        <v>31</v>
      </c>
      <c r="E107" s="7"/>
      <c r="F107" s="28"/>
      <c r="G107" s="19"/>
      <c r="H107" s="29">
        <f>H105+H106</f>
        <v>-1143387</v>
      </c>
      <c r="I107" s="32"/>
    </row>
    <row r="108" spans="1:10" ht="9.75" customHeight="1" thickTop="1" x14ac:dyDescent="0.15">
      <c r="A108" s="5"/>
      <c r="B108" s="6"/>
      <c r="C108" s="6"/>
      <c r="D108" s="34"/>
      <c r="E108" s="6"/>
      <c r="F108" s="30"/>
      <c r="G108" s="31"/>
      <c r="H108" s="31"/>
      <c r="I108" s="7"/>
    </row>
    <row r="109" spans="1:10" x14ac:dyDescent="0.15">
      <c r="H109" s="40"/>
      <c r="I109" s="38"/>
      <c r="J109" s="38"/>
    </row>
    <row r="113" spans="1:6" x14ac:dyDescent="0.15">
      <c r="A113" s="9" t="s">
        <v>35</v>
      </c>
    </row>
    <row r="119" spans="1:6" x14ac:dyDescent="0.15">
      <c r="F119" s="8"/>
    </row>
    <row r="122" spans="1:6" x14ac:dyDescent="0.15">
      <c r="F122" s="8"/>
    </row>
    <row r="128" spans="1:6" x14ac:dyDescent="0.15">
      <c r="F128" s="8"/>
    </row>
  </sheetData>
  <mergeCells count="29">
    <mergeCell ref="A2:I2"/>
    <mergeCell ref="A3:I3"/>
    <mergeCell ref="E4:H4"/>
    <mergeCell ref="B6:E6"/>
    <mergeCell ref="F6:H6"/>
    <mergeCell ref="D9:E9"/>
    <mergeCell ref="D11:E11"/>
    <mergeCell ref="C12:E12"/>
    <mergeCell ref="D13:E13"/>
    <mergeCell ref="D15:E15"/>
    <mergeCell ref="D17:E17"/>
    <mergeCell ref="D18:E18"/>
    <mergeCell ref="D19:E19"/>
    <mergeCell ref="D21:E21"/>
    <mergeCell ref="D22:E22"/>
    <mergeCell ref="D23:E23"/>
    <mergeCell ref="D24:E24"/>
    <mergeCell ref="D29:E29"/>
    <mergeCell ref="D44:E44"/>
    <mergeCell ref="D56:E56"/>
    <mergeCell ref="D67:E67"/>
    <mergeCell ref="H109:J109"/>
    <mergeCell ref="D94:E94"/>
    <mergeCell ref="D96:E96"/>
    <mergeCell ref="C95:E95"/>
    <mergeCell ref="D98:E98"/>
    <mergeCell ref="C99:E99"/>
    <mergeCell ref="D101:E101"/>
    <mergeCell ref="C102:E102"/>
  </mergeCells>
  <phoneticPr fontId="2"/>
  <printOptions horizontalCentered="1"/>
  <pageMargins left="0.59055118110236227" right="0.59055118110236227" top="0.19685039370078741" bottom="0.19685039370078741" header="0.51181102362204722" footer="0.51181102362204722"/>
  <pageSetup paperSize="9" scale="52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R2年活動計算書   </vt:lpstr>
      <vt:lpstr>' R2年活動計算書   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user003</cp:lastModifiedBy>
  <cp:lastPrinted>2021-05-20T09:51:05Z</cp:lastPrinted>
  <dcterms:created xsi:type="dcterms:W3CDTF">2002-07-29T05:38:42Z</dcterms:created>
  <dcterms:modified xsi:type="dcterms:W3CDTF">2021-05-20T09:51:41Z</dcterms:modified>
</cp:coreProperties>
</file>